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анБайкал\210525 ДН 1\"/>
    </mc:Choice>
  </mc:AlternateContent>
  <xr:revisionPtr revIDLastSave="0" documentId="13_ncr:1_{942CF13B-1E8E-4109-A9C6-2C0A0894E0C4}" xr6:coauthVersionLast="47" xr6:coauthVersionMax="47" xr10:uidLastSave="{00000000-0000-0000-0000-000000000000}"/>
  <bookViews>
    <workbookView xWindow="-110" yWindow="-110" windowWidth="25820" windowHeight="14020" xr2:uid="{58A697AF-734C-4C06-B7E2-C5EF4BC59152}"/>
  </bookViews>
  <sheets>
    <sheet name="3.1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8" l="1"/>
  <c r="G19" i="18"/>
  <c r="P26" i="18"/>
  <c r="P27" i="18" s="1"/>
  <c r="N26" i="18"/>
  <c r="N27" i="18" s="1"/>
  <c r="L26" i="18"/>
  <c r="L27" i="18" s="1"/>
  <c r="J26" i="18"/>
  <c r="J27" i="18" s="1"/>
  <c r="H26" i="18"/>
  <c r="H27" i="18" s="1"/>
  <c r="F26" i="18"/>
  <c r="F27" i="18" s="1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26" i="18" s="1"/>
  <c r="R27" i="18" s="1"/>
  <c r="R7" i="18"/>
  <c r="O21" i="18"/>
  <c r="O20" i="18"/>
  <c r="O16" i="18"/>
  <c r="O15" i="18"/>
  <c r="O14" i="18"/>
  <c r="O13" i="18"/>
  <c r="O12" i="18"/>
  <c r="O11" i="18"/>
  <c r="O10" i="18"/>
  <c r="O9" i="18"/>
  <c r="O8" i="18"/>
  <c r="O7" i="18"/>
  <c r="O18" i="18"/>
  <c r="O25" i="18"/>
  <c r="Q17" i="18"/>
  <c r="Q16" i="18"/>
  <c r="Q15" i="18"/>
  <c r="Q14" i="18"/>
  <c r="Q13" i="18"/>
  <c r="Q12" i="18"/>
  <c r="Q11" i="18"/>
  <c r="Q10" i="18"/>
  <c r="Q9" i="18"/>
  <c r="Q8" i="18"/>
  <c r="Q7" i="18"/>
  <c r="Q23" i="18"/>
  <c r="Q22" i="18"/>
  <c r="Q21" i="18"/>
  <c r="Q20" i="18"/>
  <c r="Q19" i="18"/>
  <c r="M20" i="18"/>
  <c r="M19" i="18"/>
  <c r="M13" i="18"/>
  <c r="M12" i="18"/>
  <c r="M11" i="18"/>
  <c r="M10" i="18"/>
  <c r="M9" i="18"/>
  <c r="S9" i="18" s="1"/>
  <c r="M8" i="18"/>
  <c r="M7" i="18"/>
  <c r="K20" i="18"/>
  <c r="K19" i="18"/>
  <c r="K13" i="18"/>
  <c r="K12" i="18"/>
  <c r="K11" i="18"/>
  <c r="K10" i="18"/>
  <c r="K9" i="18"/>
  <c r="K8" i="18"/>
  <c r="K7" i="18"/>
  <c r="Q25" i="18"/>
  <c r="Q24" i="18"/>
  <c r="Q18" i="18"/>
  <c r="O17" i="18"/>
  <c r="O22" i="18"/>
  <c r="O23" i="18"/>
  <c r="O24" i="18"/>
  <c r="M25" i="18"/>
  <c r="M24" i="18"/>
  <c r="M23" i="18"/>
  <c r="M22" i="18"/>
  <c r="M21" i="18"/>
  <c r="M18" i="18"/>
  <c r="M17" i="18"/>
  <c r="M16" i="18"/>
  <c r="M15" i="18"/>
  <c r="M14" i="18"/>
  <c r="K25" i="18"/>
  <c r="K24" i="18"/>
  <c r="K23" i="18"/>
  <c r="K22" i="18"/>
  <c r="S22" i="18" s="1"/>
  <c r="K18" i="18"/>
  <c r="K17" i="18"/>
  <c r="K21" i="18"/>
  <c r="K16" i="18"/>
  <c r="K15" i="18"/>
  <c r="K14" i="18"/>
  <c r="I20" i="18"/>
  <c r="I13" i="18"/>
  <c r="S13" i="18" s="1"/>
  <c r="I12" i="18"/>
  <c r="I11" i="18"/>
  <c r="I25" i="18"/>
  <c r="I24" i="18"/>
  <c r="I23" i="18"/>
  <c r="I22" i="18"/>
  <c r="I21" i="18"/>
  <c r="I19" i="18"/>
  <c r="I18" i="18"/>
  <c r="I17" i="18"/>
  <c r="I16" i="18"/>
  <c r="I15" i="18"/>
  <c r="I14" i="18"/>
  <c r="I10" i="18"/>
  <c r="I9" i="18"/>
  <c r="I8" i="18"/>
  <c r="I26" i="18" s="1"/>
  <c r="I27" i="18" s="1"/>
  <c r="I7" i="18"/>
  <c r="G11" i="18"/>
  <c r="G25" i="18"/>
  <c r="G24" i="18"/>
  <c r="S24" i="18" s="1"/>
  <c r="G23" i="18"/>
  <c r="G22" i="18"/>
  <c r="G21" i="18"/>
  <c r="G20" i="18"/>
  <c r="S20" i="18" s="1"/>
  <c r="G18" i="18"/>
  <c r="G17" i="18"/>
  <c r="G16" i="18"/>
  <c r="G15" i="18"/>
  <c r="S15" i="18" s="1"/>
  <c r="G14" i="18"/>
  <c r="G13" i="18"/>
  <c r="G12" i="18"/>
  <c r="G10" i="18"/>
  <c r="S10" i="18" s="1"/>
  <c r="G9" i="18"/>
  <c r="G8" i="18"/>
  <c r="G7" i="18"/>
  <c r="S17" i="18" l="1"/>
  <c r="S11" i="18"/>
  <c r="S23" i="18"/>
  <c r="Q26" i="18"/>
  <c r="Q27" i="18" s="1"/>
  <c r="O26" i="18"/>
  <c r="O27" i="18" s="1"/>
  <c r="G26" i="18"/>
  <c r="G27" i="18" s="1"/>
  <c r="S12" i="18"/>
  <c r="S16" i="18"/>
  <c r="S21" i="18"/>
  <c r="S25" i="18"/>
  <c r="K26" i="18"/>
  <c r="K27" i="18" s="1"/>
  <c r="S8" i="18"/>
  <c r="M26" i="18"/>
  <c r="M27" i="18" s="1"/>
  <c r="S14" i="18"/>
  <c r="S18" i="18"/>
  <c r="S7" i="18"/>
  <c r="S19" i="18"/>
  <c r="S26" i="18" l="1"/>
  <c r="S27" i="18" s="1"/>
</calcChain>
</file>

<file path=xl/sharedStrings.xml><?xml version="1.0" encoding="utf-8"?>
<sst xmlns="http://schemas.openxmlformats.org/spreadsheetml/2006/main" count="85" uniqueCount="56">
  <si>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</si>
  <si>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</si>
  <si>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</si>
  <si>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</si>
  <si>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</si>
  <si>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</si>
  <si>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</si>
  <si>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</si>
  <si>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</si>
  <si>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</si>
  <si>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</si>
  <si>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</si>
  <si>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</si>
  <si>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</si>
  <si>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Должность</t>
  </si>
  <si>
    <t>(Фамилия И.О.)</t>
  </si>
  <si>
    <t>№ п/п</t>
  </si>
  <si>
    <t>15.</t>
  </si>
  <si>
    <t>16.</t>
  </si>
  <si>
    <t>17.</t>
  </si>
  <si>
    <t>18.</t>
  </si>
  <si>
    <t>19.</t>
  </si>
  <si>
    <t xml:space="preserve">Наименованние </t>
  </si>
  <si>
    <t>Номинальная мощность; кВА</t>
  </si>
  <si>
    <t>Заводской №</t>
  </si>
  <si>
    <t>ТМПНГ</t>
  </si>
  <si>
    <t>ТМПН</t>
  </si>
  <si>
    <t xml:space="preserve">Июль </t>
  </si>
  <si>
    <t>Стоимость без НДС; руб</t>
  </si>
  <si>
    <t>Кол-во; шт</t>
  </si>
  <si>
    <t>Август</t>
  </si>
  <si>
    <t>Сентябрь</t>
  </si>
  <si>
    <t>Октябрь</t>
  </si>
  <si>
    <t>Ноябрь</t>
  </si>
  <si>
    <t>Декабрь</t>
  </si>
  <si>
    <t>2025 год</t>
  </si>
  <si>
    <r>
      <t>Ориентировочная производственная программа индивидуального ремонта, капитальный ремонта, модернизации ТМПН / ТМПНГ, в собственности ООО "КанБайкал", силами ООО "</t>
    </r>
    <r>
      <rPr>
        <b/>
        <sz val="10"/>
        <color rgb="FFFF0000"/>
        <rFont val="Times New Roman"/>
        <family val="1"/>
        <charset val="204"/>
      </rPr>
      <t>Название участника</t>
    </r>
    <r>
      <rPr>
        <b/>
        <sz val="10"/>
        <color theme="1"/>
        <rFont val="Times New Roman"/>
        <family val="1"/>
        <charset val="204"/>
      </rPr>
      <t>", в 2025 году</t>
    </r>
  </si>
  <si>
    <t>Таблица 3.1.1</t>
  </si>
  <si>
    <t>м.п.      подпись</t>
  </si>
  <si>
    <t>Максимальная стоимость без НДС (20%)</t>
  </si>
  <si>
    <t>Максимальная стоимость с НДС (20%)</t>
  </si>
  <si>
    <t>1401001</t>
  </si>
  <si>
    <t>00103</t>
  </si>
  <si>
    <t>00245</t>
  </si>
  <si>
    <t>07225</t>
  </si>
  <si>
    <t>820499</t>
  </si>
  <si>
    <t>820442</t>
  </si>
  <si>
    <t>820462</t>
  </si>
  <si>
    <t>03162</t>
  </si>
  <si>
    <t>03161</t>
  </si>
  <si>
    <t>00964</t>
  </si>
  <si>
    <t>02484</t>
  </si>
  <si>
    <t>04405</t>
  </si>
  <si>
    <t>07920</t>
  </si>
  <si>
    <t>ИТОГО максимальная цена ремонта ТМПН / ТМПНГ без НДС (Столбец 29 Таблица 3.2.1 Приложение № 3.2); руб/шт</t>
  </si>
  <si>
    <t>Приложение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</si>
</sst>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94">
    <xf numFmtId="0" fontId="0" fillId="0" borderId="0" xfId="0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top" wrapText="1"/>
    </xf>
    <xf numFmtId="3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34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3" fontId="2" fillId="0" borderId="39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34" xfId="0" applyNumberFormat="1" applyFont="1" applyFill="1" applyBorder="1" applyAlignment="1">
      <alignment horizontal="center" vertical="center" wrapText="1"/>
    </xf>
    <xf numFmtId="3" fontId="1" fillId="0" borderId="31" xfId="0" applyNumberFormat="1" applyFont="1" applyFill="1" applyBorder="1" applyAlignment="1">
      <alignment horizontal="center" vertical="center" wrapText="1"/>
    </xf>
    <xf numFmtId="4" fontId="2" fillId="0" borderId="32" xfId="0" applyNumberFormat="1" applyFont="1" applyFill="1" applyBorder="1" applyAlignment="1">
      <alignment horizontal="center" vertical="center" wrapText="1"/>
    </xf>
    <xf numFmtId="4" fontId="2" fillId="0" borderId="40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vertical="center" wrapText="1"/>
    </xf>
    <xf numFmtId="3" fontId="1" fillId="0" borderId="41" xfId="0" applyNumberFormat="1" applyFont="1" applyFill="1" applyBorder="1" applyAlignment="1">
      <alignment horizontal="center" vertical="center" wrapText="1"/>
    </xf>
    <xf numFmtId="3" fontId="1" fillId="0" borderId="35" xfId="0" applyNumberFormat="1" applyFont="1" applyFill="1" applyBorder="1" applyAlignment="1">
      <alignment horizontal="center" vertical="center" wrapText="1"/>
    </xf>
    <xf numFmtId="3" fontId="1" fillId="0" borderId="42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center" vertical="center" wrapText="1"/>
    </xf>
    <xf numFmtId="3" fontId="1" fillId="0" borderId="43" xfId="0" applyNumberFormat="1" applyFont="1" applyFill="1" applyBorder="1" applyAlignment="1">
      <alignment horizontal="center" vertical="center" wrapText="1"/>
    </xf>
    <xf numFmtId="4" fontId="1" fillId="0" borderId="44" xfId="0" applyNumberFormat="1" applyFont="1" applyFill="1" applyBorder="1" applyAlignment="1">
      <alignment horizontal="center" vertical="center" wrapText="1"/>
    </xf>
    <xf numFmtId="4" fontId="1" fillId="0" borderId="45" xfId="0" applyNumberFormat="1" applyFont="1" applyFill="1" applyBorder="1" applyAlignment="1">
      <alignment horizontal="center" vertical="center" wrapText="1"/>
    </xf>
    <xf numFmtId="3" fontId="1" fillId="0" borderId="36" xfId="0" applyNumberFormat="1" applyFont="1" applyFill="1" applyBorder="1" applyAlignment="1">
      <alignment horizontal="center" vertical="center" wrapText="1"/>
    </xf>
    <xf numFmtId="3" fontId="2" fillId="0" borderId="43" xfId="0" applyNumberFormat="1" applyFont="1" applyFill="1" applyBorder="1" applyAlignment="1">
      <alignment horizontal="center" vertical="center" wrapText="1"/>
    </xf>
    <xf numFmtId="4" fontId="2" fillId="0" borderId="45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right" vertical="center" wrapText="1"/>
    </xf>
    <xf numFmtId="3" fontId="2" fillId="0" borderId="28" xfId="0" applyNumberFormat="1" applyFont="1" applyFill="1" applyBorder="1" applyAlignment="1">
      <alignment horizontal="right" vertical="center" wrapText="1"/>
    </xf>
    <xf numFmtId="3" fontId="2" fillId="0" borderId="37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left" vertical="center" wrapText="1"/>
    </xf>
    <xf numFmtId="4" fontId="1" fillId="0" borderId="17" xfId="0" applyNumberFormat="1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left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vertical="center" wrapText="1"/>
    </xf>
  </cellXfs>
  <cellStyles count="3">
    <cellStyle name="Обычный" xfId="0" builtinId="0"/>
    <cellStyle name="Обычный 112" xfId="2" xr:uid="{8FDCD968-B715-4D4D-8F0F-655A14B8F7BC}"/>
    <cellStyle name="Обычный 3" xfId="1" xr:uid="{466D5E91-32CE-4820-88E8-07555156AE2E}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C495-4F1C-41C1-98B6-931495C238CF}">
  <sheetPr>
    <pageSetUpPr fitToPage="1"/>
  </sheetPr>
  <dimension ref="A1:S32"/>
  <sheetViews>
    <sheetView tabSelected="1" zoomScaleNormal="100" workbookViewId="0">
      <selection activeCell="R1" sqref="R1:S1"/>
    </sheetView>
  </sheetViews>
  <sheetFormatPr defaultColWidth="9.1796875" defaultRowHeight="13" x14ac:dyDescent="0.35"/>
  <cols>
    <col min="1" max="1" width="6.453125" style="6" customWidth="1"/>
    <col min="2" max="2" width="14.7265625" style="7" customWidth="1"/>
    <col min="3" max="3" width="14.7265625" style="40" customWidth="1"/>
    <col min="4" max="4" width="16.7265625" style="7" customWidth="1"/>
    <col min="5" max="5" width="19.453125" style="7" customWidth="1"/>
    <col min="6" max="6" width="7" style="6" customWidth="1"/>
    <col min="7" max="7" width="12.7265625" style="7" customWidth="1"/>
    <col min="8" max="8" width="7.81640625" style="6" customWidth="1"/>
    <col min="9" max="9" width="13.7265625" style="7" customWidth="1"/>
    <col min="10" max="10" width="7" style="6" customWidth="1"/>
    <col min="11" max="11" width="13" style="7" customWidth="1"/>
    <col min="12" max="12" width="8.26953125" style="7" customWidth="1"/>
    <col min="13" max="13" width="12.7265625" style="7" customWidth="1"/>
    <col min="14" max="14" width="7" style="7" customWidth="1"/>
    <col min="15" max="15" width="12.54296875" style="7" customWidth="1"/>
    <col min="16" max="16" width="7" style="7" customWidth="1"/>
    <col min="17" max="17" width="12.81640625" style="7" customWidth="1"/>
    <col min="18" max="18" width="7.26953125" style="7" customWidth="1"/>
    <col min="19" max="19" width="13.7265625" style="7" customWidth="1"/>
    <col min="20" max="16384" width="9.1796875" style="7"/>
  </cols>
  <sheetData>
    <row r="1" spans="1:19" ht="16.5" x14ac:dyDescent="0.35">
      <c r="R1" s="93" t="s">
        <v>55</v>
      </c>
      <c r="S1" s="93"/>
    </row>
    <row r="2" spans="1:19" x14ac:dyDescent="0.35">
      <c r="R2" s="89" t="s">
        <v>37</v>
      </c>
      <c r="S2" s="89"/>
    </row>
    <row r="3" spans="1:19" ht="23.25" customHeight="1" thickBot="1" x14ac:dyDescent="0.4">
      <c r="A3" s="74" t="s">
        <v>36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22.5" customHeight="1" thickBot="1" x14ac:dyDescent="0.4">
      <c r="A4" s="79" t="s">
        <v>16</v>
      </c>
      <c r="B4" s="81" t="s">
        <v>22</v>
      </c>
      <c r="C4" s="83" t="s">
        <v>23</v>
      </c>
      <c r="D4" s="85" t="s">
        <v>24</v>
      </c>
      <c r="E4" s="87" t="s">
        <v>54</v>
      </c>
      <c r="F4" s="75" t="s">
        <v>27</v>
      </c>
      <c r="G4" s="76"/>
      <c r="H4" s="75" t="s">
        <v>30</v>
      </c>
      <c r="I4" s="77"/>
      <c r="J4" s="78" t="s">
        <v>31</v>
      </c>
      <c r="K4" s="76"/>
      <c r="L4" s="75" t="s">
        <v>32</v>
      </c>
      <c r="M4" s="77"/>
      <c r="N4" s="78" t="s">
        <v>33</v>
      </c>
      <c r="O4" s="76"/>
      <c r="P4" s="75" t="s">
        <v>34</v>
      </c>
      <c r="Q4" s="77"/>
      <c r="R4" s="91" t="s">
        <v>35</v>
      </c>
      <c r="S4" s="92"/>
    </row>
    <row r="5" spans="1:19" ht="89.25" customHeight="1" thickBot="1" x14ac:dyDescent="0.4">
      <c r="A5" s="80"/>
      <c r="B5" s="82"/>
      <c r="C5" s="84"/>
      <c r="D5" s="86"/>
      <c r="E5" s="88"/>
      <c r="F5" s="57" t="s">
        <v>29</v>
      </c>
      <c r="G5" s="58" t="s">
        <v>28</v>
      </c>
      <c r="H5" s="57" t="s">
        <v>29</v>
      </c>
      <c r="I5" s="59" t="s">
        <v>28</v>
      </c>
      <c r="J5" s="60" t="s">
        <v>29</v>
      </c>
      <c r="K5" s="58" t="s">
        <v>28</v>
      </c>
      <c r="L5" s="57" t="s">
        <v>29</v>
      </c>
      <c r="M5" s="59" t="s">
        <v>28</v>
      </c>
      <c r="N5" s="60" t="s">
        <v>29</v>
      </c>
      <c r="O5" s="58" t="s">
        <v>28</v>
      </c>
      <c r="P5" s="57" t="s">
        <v>29</v>
      </c>
      <c r="Q5" s="59" t="s">
        <v>28</v>
      </c>
      <c r="R5" s="61" t="s">
        <v>29</v>
      </c>
      <c r="S5" s="62" t="s">
        <v>28</v>
      </c>
    </row>
    <row r="6" spans="1:19" s="6" customFormat="1" ht="20.25" customHeight="1" thickBot="1" x14ac:dyDescent="0.4">
      <c r="A6" s="12">
        <v>1</v>
      </c>
      <c r="B6" s="13">
        <v>2</v>
      </c>
      <c r="C6" s="14">
        <v>3</v>
      </c>
      <c r="D6" s="15">
        <v>4</v>
      </c>
      <c r="E6" s="16">
        <v>5</v>
      </c>
      <c r="F6" s="13">
        <v>6</v>
      </c>
      <c r="G6" s="15">
        <v>7</v>
      </c>
      <c r="H6" s="13">
        <v>8</v>
      </c>
      <c r="I6" s="45">
        <v>9</v>
      </c>
      <c r="J6" s="51">
        <v>10</v>
      </c>
      <c r="K6" s="15">
        <v>11</v>
      </c>
      <c r="L6" s="13">
        <v>12</v>
      </c>
      <c r="M6" s="45">
        <v>13</v>
      </c>
      <c r="N6" s="51">
        <v>14</v>
      </c>
      <c r="O6" s="15">
        <v>15</v>
      </c>
      <c r="P6" s="13">
        <v>16</v>
      </c>
      <c r="Q6" s="45">
        <v>17</v>
      </c>
      <c r="R6" s="13">
        <v>18</v>
      </c>
      <c r="S6" s="45">
        <v>19</v>
      </c>
    </row>
    <row r="7" spans="1:19" ht="20.25" customHeight="1" x14ac:dyDescent="0.35">
      <c r="A7" s="18" t="s">
        <v>0</v>
      </c>
      <c r="B7" s="19" t="s">
        <v>25</v>
      </c>
      <c r="C7" s="20">
        <v>400</v>
      </c>
      <c r="D7" s="67">
        <v>1552053</v>
      </c>
      <c r="E7" s="63"/>
      <c r="F7" s="41">
        <v>1</v>
      </c>
      <c r="G7" s="21">
        <f>E7*F7</f>
        <v>0</v>
      </c>
      <c r="H7" s="41">
        <v>0</v>
      </c>
      <c r="I7" s="42">
        <f t="shared" ref="I7:I10" si="0">E7*H7</f>
        <v>0</v>
      </c>
      <c r="J7" s="52">
        <v>0</v>
      </c>
      <c r="K7" s="56">
        <f t="shared" ref="K7:K13" si="1">E7*J7</f>
        <v>0</v>
      </c>
      <c r="L7" s="41">
        <v>0</v>
      </c>
      <c r="M7" s="42">
        <f t="shared" ref="M7:M13" si="2">E7*L7</f>
        <v>0</v>
      </c>
      <c r="N7" s="52">
        <v>0</v>
      </c>
      <c r="O7" s="56">
        <f t="shared" ref="O7:O16" si="3">E7*N7</f>
        <v>0</v>
      </c>
      <c r="P7" s="41">
        <v>0</v>
      </c>
      <c r="Q7" s="42">
        <f t="shared" ref="Q7:Q17" si="4">E7*P7</f>
        <v>0</v>
      </c>
      <c r="R7" s="43">
        <f>F7+H7+J7+L7+N7+P7</f>
        <v>1</v>
      </c>
      <c r="S7" s="44">
        <f>G7+I7+K7+M7+O7+Q7</f>
        <v>0</v>
      </c>
    </row>
    <row r="8" spans="1:19" ht="20.25" customHeight="1" x14ac:dyDescent="0.35">
      <c r="A8" s="22" t="s">
        <v>1</v>
      </c>
      <c r="B8" s="23" t="s">
        <v>25</v>
      </c>
      <c r="C8" s="24">
        <v>426</v>
      </c>
      <c r="D8" s="67">
        <v>1597357</v>
      </c>
      <c r="E8" s="3"/>
      <c r="F8" s="8">
        <v>1</v>
      </c>
      <c r="G8" s="25">
        <f t="shared" ref="G8:G25" si="5">E8*F8</f>
        <v>0</v>
      </c>
      <c r="H8" s="8">
        <v>0</v>
      </c>
      <c r="I8" s="17">
        <f t="shared" si="0"/>
        <v>0</v>
      </c>
      <c r="J8" s="53">
        <v>0</v>
      </c>
      <c r="K8" s="47">
        <f t="shared" si="1"/>
        <v>0</v>
      </c>
      <c r="L8" s="8">
        <v>0</v>
      </c>
      <c r="M8" s="17">
        <f t="shared" si="2"/>
        <v>0</v>
      </c>
      <c r="N8" s="53">
        <v>0</v>
      </c>
      <c r="O8" s="47">
        <f t="shared" si="3"/>
        <v>0</v>
      </c>
      <c r="P8" s="8">
        <v>0</v>
      </c>
      <c r="Q8" s="17">
        <f t="shared" si="4"/>
        <v>0</v>
      </c>
      <c r="R8" s="10">
        <f t="shared" ref="R8:R25" si="6">F8+H8+J8+L8+N8+P8</f>
        <v>1</v>
      </c>
      <c r="S8" s="11">
        <f t="shared" ref="S8:S25" si="7">G8+I8+K8+M8+O8+Q8</f>
        <v>0</v>
      </c>
    </row>
    <row r="9" spans="1:19" ht="20.25" customHeight="1" x14ac:dyDescent="0.35">
      <c r="A9" s="22" t="s">
        <v>2</v>
      </c>
      <c r="B9" s="23" t="s">
        <v>25</v>
      </c>
      <c r="C9" s="24">
        <v>400</v>
      </c>
      <c r="D9" s="67">
        <v>1964999</v>
      </c>
      <c r="E9" s="3"/>
      <c r="F9" s="8">
        <v>1</v>
      </c>
      <c r="G9" s="25">
        <f t="shared" si="5"/>
        <v>0</v>
      </c>
      <c r="H9" s="8">
        <v>0</v>
      </c>
      <c r="I9" s="17">
        <f t="shared" si="0"/>
        <v>0</v>
      </c>
      <c r="J9" s="53">
        <v>0</v>
      </c>
      <c r="K9" s="47">
        <f t="shared" si="1"/>
        <v>0</v>
      </c>
      <c r="L9" s="8">
        <v>0</v>
      </c>
      <c r="M9" s="17">
        <f t="shared" si="2"/>
        <v>0</v>
      </c>
      <c r="N9" s="53">
        <v>0</v>
      </c>
      <c r="O9" s="47">
        <f t="shared" si="3"/>
        <v>0</v>
      </c>
      <c r="P9" s="8">
        <v>0</v>
      </c>
      <c r="Q9" s="17">
        <f t="shared" si="4"/>
        <v>0</v>
      </c>
      <c r="R9" s="10">
        <f t="shared" si="6"/>
        <v>1</v>
      </c>
      <c r="S9" s="11">
        <f t="shared" si="7"/>
        <v>0</v>
      </c>
    </row>
    <row r="10" spans="1:19" ht="20.25" customHeight="1" x14ac:dyDescent="0.35">
      <c r="A10" s="22" t="s">
        <v>3</v>
      </c>
      <c r="B10" s="23" t="s">
        <v>25</v>
      </c>
      <c r="C10" s="24">
        <v>665</v>
      </c>
      <c r="D10" s="68" t="s">
        <v>41</v>
      </c>
      <c r="E10" s="3"/>
      <c r="F10" s="8">
        <v>1</v>
      </c>
      <c r="G10" s="25">
        <f t="shared" si="5"/>
        <v>0</v>
      </c>
      <c r="H10" s="8">
        <v>0</v>
      </c>
      <c r="I10" s="17">
        <f t="shared" si="0"/>
        <v>0</v>
      </c>
      <c r="J10" s="53">
        <v>0</v>
      </c>
      <c r="K10" s="47">
        <f t="shared" si="1"/>
        <v>0</v>
      </c>
      <c r="L10" s="8">
        <v>0</v>
      </c>
      <c r="M10" s="17">
        <f t="shared" si="2"/>
        <v>0</v>
      </c>
      <c r="N10" s="53">
        <v>0</v>
      </c>
      <c r="O10" s="47">
        <f t="shared" si="3"/>
        <v>0</v>
      </c>
      <c r="P10" s="8">
        <v>0</v>
      </c>
      <c r="Q10" s="17">
        <f t="shared" si="4"/>
        <v>0</v>
      </c>
      <c r="R10" s="10">
        <f t="shared" si="6"/>
        <v>1</v>
      </c>
      <c r="S10" s="11">
        <f t="shared" si="7"/>
        <v>0</v>
      </c>
    </row>
    <row r="11" spans="1:19" ht="20.25" customHeight="1" x14ac:dyDescent="0.35">
      <c r="A11" s="22" t="s">
        <v>4</v>
      </c>
      <c r="B11" s="23" t="s">
        <v>25</v>
      </c>
      <c r="C11" s="24">
        <v>630</v>
      </c>
      <c r="D11" s="67" t="s">
        <v>42</v>
      </c>
      <c r="E11" s="3"/>
      <c r="F11" s="8">
        <v>0</v>
      </c>
      <c r="G11" s="47">
        <f t="shared" si="5"/>
        <v>0</v>
      </c>
      <c r="H11" s="8">
        <v>1</v>
      </c>
      <c r="I11" s="9">
        <f>E11*H11</f>
        <v>0</v>
      </c>
      <c r="J11" s="53">
        <v>0</v>
      </c>
      <c r="K11" s="47">
        <f t="shared" si="1"/>
        <v>0</v>
      </c>
      <c r="L11" s="8">
        <v>0</v>
      </c>
      <c r="M11" s="17">
        <f t="shared" si="2"/>
        <v>0</v>
      </c>
      <c r="N11" s="53">
        <v>0</v>
      </c>
      <c r="O11" s="47">
        <f t="shared" si="3"/>
        <v>0</v>
      </c>
      <c r="P11" s="8">
        <v>0</v>
      </c>
      <c r="Q11" s="17">
        <f t="shared" si="4"/>
        <v>0</v>
      </c>
      <c r="R11" s="10">
        <f t="shared" si="6"/>
        <v>1</v>
      </c>
      <c r="S11" s="11">
        <f t="shared" si="7"/>
        <v>0</v>
      </c>
    </row>
    <row r="12" spans="1:19" ht="20.25" customHeight="1" x14ac:dyDescent="0.35">
      <c r="A12" s="22" t="s">
        <v>5</v>
      </c>
      <c r="B12" s="23" t="s">
        <v>25</v>
      </c>
      <c r="C12" s="24">
        <v>630</v>
      </c>
      <c r="D12" s="67" t="s">
        <v>43</v>
      </c>
      <c r="E12" s="3"/>
      <c r="F12" s="8">
        <v>0</v>
      </c>
      <c r="G12" s="47">
        <f t="shared" si="5"/>
        <v>0</v>
      </c>
      <c r="H12" s="8">
        <v>1</v>
      </c>
      <c r="I12" s="9">
        <f>E12*H12</f>
        <v>0</v>
      </c>
      <c r="J12" s="53">
        <v>0</v>
      </c>
      <c r="K12" s="47">
        <f t="shared" si="1"/>
        <v>0</v>
      </c>
      <c r="L12" s="8">
        <v>0</v>
      </c>
      <c r="M12" s="17">
        <f t="shared" si="2"/>
        <v>0</v>
      </c>
      <c r="N12" s="53">
        <v>0</v>
      </c>
      <c r="O12" s="47">
        <f t="shared" si="3"/>
        <v>0</v>
      </c>
      <c r="P12" s="8">
        <v>0</v>
      </c>
      <c r="Q12" s="17">
        <f t="shared" si="4"/>
        <v>0</v>
      </c>
      <c r="R12" s="10">
        <f t="shared" si="6"/>
        <v>1</v>
      </c>
      <c r="S12" s="11">
        <f t="shared" si="7"/>
        <v>0</v>
      </c>
    </row>
    <row r="13" spans="1:19" ht="20.25" customHeight="1" x14ac:dyDescent="0.35">
      <c r="A13" s="22" t="s">
        <v>6</v>
      </c>
      <c r="B13" s="23" t="s">
        <v>25</v>
      </c>
      <c r="C13" s="24">
        <v>630</v>
      </c>
      <c r="D13" s="67" t="s">
        <v>44</v>
      </c>
      <c r="E13" s="3"/>
      <c r="F13" s="8">
        <v>0</v>
      </c>
      <c r="G13" s="47">
        <f t="shared" si="5"/>
        <v>0</v>
      </c>
      <c r="H13" s="8">
        <v>1</v>
      </c>
      <c r="I13" s="9">
        <f>E13*H13</f>
        <v>0</v>
      </c>
      <c r="J13" s="53">
        <v>0</v>
      </c>
      <c r="K13" s="47">
        <f t="shared" si="1"/>
        <v>0</v>
      </c>
      <c r="L13" s="8">
        <v>0</v>
      </c>
      <c r="M13" s="17">
        <f t="shared" si="2"/>
        <v>0</v>
      </c>
      <c r="N13" s="53">
        <v>0</v>
      </c>
      <c r="O13" s="47">
        <f t="shared" si="3"/>
        <v>0</v>
      </c>
      <c r="P13" s="8">
        <v>0</v>
      </c>
      <c r="Q13" s="17">
        <f t="shared" si="4"/>
        <v>0</v>
      </c>
      <c r="R13" s="10">
        <f t="shared" si="6"/>
        <v>1</v>
      </c>
      <c r="S13" s="11">
        <f t="shared" si="7"/>
        <v>0</v>
      </c>
    </row>
    <row r="14" spans="1:19" ht="20.25" customHeight="1" x14ac:dyDescent="0.35">
      <c r="A14" s="22" t="s">
        <v>7</v>
      </c>
      <c r="B14" s="23" t="s">
        <v>25</v>
      </c>
      <c r="C14" s="24">
        <v>630</v>
      </c>
      <c r="D14" s="67">
        <v>1883123</v>
      </c>
      <c r="E14" s="3"/>
      <c r="F14" s="8">
        <v>0</v>
      </c>
      <c r="G14" s="47">
        <f t="shared" si="5"/>
        <v>0</v>
      </c>
      <c r="H14" s="8">
        <v>0</v>
      </c>
      <c r="I14" s="17">
        <f t="shared" ref="I14:I25" si="8">E14*H14</f>
        <v>0</v>
      </c>
      <c r="J14" s="53">
        <v>1</v>
      </c>
      <c r="K14" s="25">
        <f>E14*J14</f>
        <v>0</v>
      </c>
      <c r="L14" s="8">
        <v>0</v>
      </c>
      <c r="M14" s="17">
        <f>E14*L14</f>
        <v>0</v>
      </c>
      <c r="N14" s="53">
        <v>0</v>
      </c>
      <c r="O14" s="47">
        <f t="shared" si="3"/>
        <v>0</v>
      </c>
      <c r="P14" s="8">
        <v>0</v>
      </c>
      <c r="Q14" s="17">
        <f t="shared" si="4"/>
        <v>0</v>
      </c>
      <c r="R14" s="10">
        <f t="shared" si="6"/>
        <v>1</v>
      </c>
      <c r="S14" s="11">
        <f t="shared" si="7"/>
        <v>0</v>
      </c>
    </row>
    <row r="15" spans="1:19" ht="20.25" customHeight="1" x14ac:dyDescent="0.35">
      <c r="A15" s="22" t="s">
        <v>8</v>
      </c>
      <c r="B15" s="23" t="s">
        <v>25</v>
      </c>
      <c r="C15" s="24">
        <v>630</v>
      </c>
      <c r="D15" s="67">
        <v>1936956</v>
      </c>
      <c r="E15" s="3"/>
      <c r="F15" s="8">
        <v>0</v>
      </c>
      <c r="G15" s="47">
        <f t="shared" si="5"/>
        <v>0</v>
      </c>
      <c r="H15" s="8">
        <v>0</v>
      </c>
      <c r="I15" s="17">
        <f t="shared" si="8"/>
        <v>0</v>
      </c>
      <c r="J15" s="53">
        <v>1</v>
      </c>
      <c r="K15" s="25">
        <f t="shared" ref="K15:K18" si="9">E15*J15</f>
        <v>0</v>
      </c>
      <c r="L15" s="8">
        <v>0</v>
      </c>
      <c r="M15" s="17">
        <f t="shared" ref="M15:M24" si="10">E15*L15</f>
        <v>0</v>
      </c>
      <c r="N15" s="53">
        <v>0</v>
      </c>
      <c r="O15" s="47">
        <f t="shared" si="3"/>
        <v>0</v>
      </c>
      <c r="P15" s="8">
        <v>0</v>
      </c>
      <c r="Q15" s="17">
        <f t="shared" si="4"/>
        <v>0</v>
      </c>
      <c r="R15" s="10">
        <f t="shared" si="6"/>
        <v>1</v>
      </c>
      <c r="S15" s="11">
        <f t="shared" si="7"/>
        <v>0</v>
      </c>
    </row>
    <row r="16" spans="1:19" ht="20.25" customHeight="1" x14ac:dyDescent="0.35">
      <c r="A16" s="22" t="s">
        <v>9</v>
      </c>
      <c r="B16" s="23" t="s">
        <v>25</v>
      </c>
      <c r="C16" s="24">
        <v>630</v>
      </c>
      <c r="D16" s="67">
        <v>1963831</v>
      </c>
      <c r="E16" s="3"/>
      <c r="F16" s="8">
        <v>0</v>
      </c>
      <c r="G16" s="47">
        <f t="shared" si="5"/>
        <v>0</v>
      </c>
      <c r="H16" s="8">
        <v>0</v>
      </c>
      <c r="I16" s="17">
        <f t="shared" si="8"/>
        <v>0</v>
      </c>
      <c r="J16" s="53">
        <v>1</v>
      </c>
      <c r="K16" s="25">
        <f t="shared" si="9"/>
        <v>0</v>
      </c>
      <c r="L16" s="8">
        <v>0</v>
      </c>
      <c r="M16" s="17">
        <f t="shared" si="10"/>
        <v>0</v>
      </c>
      <c r="N16" s="53">
        <v>0</v>
      </c>
      <c r="O16" s="47">
        <f t="shared" si="3"/>
        <v>0</v>
      </c>
      <c r="P16" s="8">
        <v>0</v>
      </c>
      <c r="Q16" s="17">
        <f t="shared" si="4"/>
        <v>0</v>
      </c>
      <c r="R16" s="10">
        <f t="shared" si="6"/>
        <v>1</v>
      </c>
      <c r="S16" s="11">
        <f t="shared" si="7"/>
        <v>0</v>
      </c>
    </row>
    <row r="17" spans="1:19" ht="20.25" customHeight="1" x14ac:dyDescent="0.35">
      <c r="A17" s="22" t="s">
        <v>10</v>
      </c>
      <c r="B17" s="23" t="s">
        <v>25</v>
      </c>
      <c r="C17" s="24">
        <v>630</v>
      </c>
      <c r="D17" s="67" t="s">
        <v>45</v>
      </c>
      <c r="E17" s="3"/>
      <c r="F17" s="8">
        <v>0</v>
      </c>
      <c r="G17" s="47">
        <f t="shared" si="5"/>
        <v>0</v>
      </c>
      <c r="H17" s="8">
        <v>0</v>
      </c>
      <c r="I17" s="17">
        <f t="shared" si="8"/>
        <v>0</v>
      </c>
      <c r="J17" s="53">
        <v>0</v>
      </c>
      <c r="K17" s="47">
        <f t="shared" si="9"/>
        <v>0</v>
      </c>
      <c r="L17" s="8">
        <v>0</v>
      </c>
      <c r="M17" s="17">
        <f t="shared" si="10"/>
        <v>0</v>
      </c>
      <c r="N17" s="53">
        <v>1</v>
      </c>
      <c r="O17" s="25">
        <f>E17*N17</f>
        <v>0</v>
      </c>
      <c r="P17" s="8">
        <v>0</v>
      </c>
      <c r="Q17" s="17">
        <f t="shared" si="4"/>
        <v>0</v>
      </c>
      <c r="R17" s="10">
        <f t="shared" si="6"/>
        <v>1</v>
      </c>
      <c r="S17" s="11">
        <f t="shared" si="7"/>
        <v>0</v>
      </c>
    </row>
    <row r="18" spans="1:19" ht="20.25" customHeight="1" x14ac:dyDescent="0.35">
      <c r="A18" s="22" t="s">
        <v>11</v>
      </c>
      <c r="B18" s="23" t="s">
        <v>25</v>
      </c>
      <c r="C18" s="24">
        <v>630</v>
      </c>
      <c r="D18" s="67" t="s">
        <v>46</v>
      </c>
      <c r="E18" s="3"/>
      <c r="F18" s="8">
        <v>0</v>
      </c>
      <c r="G18" s="47">
        <f t="shared" si="5"/>
        <v>0</v>
      </c>
      <c r="H18" s="8">
        <v>0</v>
      </c>
      <c r="I18" s="17">
        <f t="shared" si="8"/>
        <v>0</v>
      </c>
      <c r="J18" s="53">
        <v>0</v>
      </c>
      <c r="K18" s="47">
        <f t="shared" si="9"/>
        <v>0</v>
      </c>
      <c r="L18" s="8">
        <v>0</v>
      </c>
      <c r="M18" s="17">
        <f t="shared" si="10"/>
        <v>0</v>
      </c>
      <c r="N18" s="53">
        <v>0</v>
      </c>
      <c r="O18" s="47">
        <f>E18*N18</f>
        <v>0</v>
      </c>
      <c r="P18" s="8">
        <v>1</v>
      </c>
      <c r="Q18" s="9">
        <f>E18*P18</f>
        <v>0</v>
      </c>
      <c r="R18" s="10">
        <f t="shared" si="6"/>
        <v>1</v>
      </c>
      <c r="S18" s="11">
        <f t="shared" si="7"/>
        <v>0</v>
      </c>
    </row>
    <row r="19" spans="1:19" ht="20.25" customHeight="1" x14ac:dyDescent="0.35">
      <c r="A19" s="22" t="s">
        <v>12</v>
      </c>
      <c r="B19" s="23" t="s">
        <v>25</v>
      </c>
      <c r="C19" s="24">
        <v>630</v>
      </c>
      <c r="D19" s="69" t="s">
        <v>47</v>
      </c>
      <c r="E19" s="3"/>
      <c r="F19" s="8">
        <v>0</v>
      </c>
      <c r="G19" s="47">
        <f>E19*F19</f>
        <v>0</v>
      </c>
      <c r="H19" s="8">
        <v>0</v>
      </c>
      <c r="I19" s="17">
        <f t="shared" si="8"/>
        <v>0</v>
      </c>
      <c r="J19" s="53">
        <v>0</v>
      </c>
      <c r="K19" s="47">
        <f t="shared" ref="K19:K20" si="11">E19*J19</f>
        <v>0</v>
      </c>
      <c r="L19" s="8">
        <v>0</v>
      </c>
      <c r="M19" s="17">
        <f t="shared" si="10"/>
        <v>0</v>
      </c>
      <c r="N19" s="53">
        <v>1</v>
      </c>
      <c r="O19" s="25">
        <f>E19*N19</f>
        <v>0</v>
      </c>
      <c r="P19" s="8">
        <v>0</v>
      </c>
      <c r="Q19" s="17">
        <f t="shared" ref="Q19:Q23" si="12">E19*P19</f>
        <v>0</v>
      </c>
      <c r="R19" s="10">
        <f t="shared" si="6"/>
        <v>1</v>
      </c>
      <c r="S19" s="11">
        <f t="shared" si="7"/>
        <v>0</v>
      </c>
    </row>
    <row r="20" spans="1:19" ht="20.25" customHeight="1" x14ac:dyDescent="0.35">
      <c r="A20" s="22" t="s">
        <v>13</v>
      </c>
      <c r="B20" s="23" t="s">
        <v>26</v>
      </c>
      <c r="C20" s="24">
        <v>1000</v>
      </c>
      <c r="D20" s="67" t="s">
        <v>48</v>
      </c>
      <c r="E20" s="3"/>
      <c r="F20" s="8">
        <v>0</v>
      </c>
      <c r="G20" s="47">
        <f t="shared" si="5"/>
        <v>0</v>
      </c>
      <c r="H20" s="8">
        <v>1</v>
      </c>
      <c r="I20" s="9">
        <f>E20*H20</f>
        <v>0</v>
      </c>
      <c r="J20" s="53">
        <v>0</v>
      </c>
      <c r="K20" s="47">
        <f t="shared" si="11"/>
        <v>0</v>
      </c>
      <c r="L20" s="8">
        <v>0</v>
      </c>
      <c r="M20" s="17">
        <f t="shared" si="10"/>
        <v>0</v>
      </c>
      <c r="N20" s="53">
        <v>0</v>
      </c>
      <c r="O20" s="47">
        <f t="shared" ref="O20:O21" si="13">E20*N20</f>
        <v>0</v>
      </c>
      <c r="P20" s="8">
        <v>0</v>
      </c>
      <c r="Q20" s="17">
        <f t="shared" si="12"/>
        <v>0</v>
      </c>
      <c r="R20" s="10">
        <f t="shared" si="6"/>
        <v>1</v>
      </c>
      <c r="S20" s="11">
        <f t="shared" si="7"/>
        <v>0</v>
      </c>
    </row>
    <row r="21" spans="1:19" ht="20.25" customHeight="1" x14ac:dyDescent="0.35">
      <c r="A21" s="22" t="s">
        <v>17</v>
      </c>
      <c r="B21" s="23" t="s">
        <v>26</v>
      </c>
      <c r="C21" s="24">
        <v>1000</v>
      </c>
      <c r="D21" s="67" t="s">
        <v>49</v>
      </c>
      <c r="E21" s="3"/>
      <c r="F21" s="8">
        <v>0</v>
      </c>
      <c r="G21" s="47">
        <f t="shared" si="5"/>
        <v>0</v>
      </c>
      <c r="H21" s="8">
        <v>0</v>
      </c>
      <c r="I21" s="17">
        <f t="shared" si="8"/>
        <v>0</v>
      </c>
      <c r="J21" s="53">
        <v>1</v>
      </c>
      <c r="K21" s="25">
        <f>E21*J21</f>
        <v>0</v>
      </c>
      <c r="L21" s="8">
        <v>0</v>
      </c>
      <c r="M21" s="17">
        <f t="shared" si="10"/>
        <v>0</v>
      </c>
      <c r="N21" s="53">
        <v>0</v>
      </c>
      <c r="O21" s="47">
        <f t="shared" si="13"/>
        <v>0</v>
      </c>
      <c r="P21" s="8">
        <v>0</v>
      </c>
      <c r="Q21" s="17">
        <f t="shared" si="12"/>
        <v>0</v>
      </c>
      <c r="R21" s="10">
        <f t="shared" si="6"/>
        <v>1</v>
      </c>
      <c r="S21" s="11">
        <f t="shared" si="7"/>
        <v>0</v>
      </c>
    </row>
    <row r="22" spans="1:19" ht="20.25" customHeight="1" x14ac:dyDescent="0.35">
      <c r="A22" s="22" t="s">
        <v>18</v>
      </c>
      <c r="B22" s="23" t="s">
        <v>26</v>
      </c>
      <c r="C22" s="24">
        <v>1000</v>
      </c>
      <c r="D22" s="67" t="s">
        <v>50</v>
      </c>
      <c r="E22" s="3"/>
      <c r="F22" s="8">
        <v>0</v>
      </c>
      <c r="G22" s="47">
        <f t="shared" si="5"/>
        <v>0</v>
      </c>
      <c r="H22" s="8">
        <v>0</v>
      </c>
      <c r="I22" s="17">
        <f t="shared" si="8"/>
        <v>0</v>
      </c>
      <c r="J22" s="53">
        <v>0</v>
      </c>
      <c r="K22" s="47">
        <f t="shared" ref="K22:K25" si="14">E22*J22</f>
        <v>0</v>
      </c>
      <c r="L22" s="8">
        <v>0</v>
      </c>
      <c r="M22" s="17">
        <f t="shared" si="10"/>
        <v>0</v>
      </c>
      <c r="N22" s="53">
        <v>1</v>
      </c>
      <c r="O22" s="25">
        <f>E22*N22</f>
        <v>0</v>
      </c>
      <c r="P22" s="8">
        <v>0</v>
      </c>
      <c r="Q22" s="17">
        <f t="shared" si="12"/>
        <v>0</v>
      </c>
      <c r="R22" s="10">
        <f t="shared" si="6"/>
        <v>1</v>
      </c>
      <c r="S22" s="11">
        <f t="shared" si="7"/>
        <v>0</v>
      </c>
    </row>
    <row r="23" spans="1:19" ht="20.25" customHeight="1" x14ac:dyDescent="0.35">
      <c r="A23" s="22" t="s">
        <v>19</v>
      </c>
      <c r="B23" s="23" t="s">
        <v>26</v>
      </c>
      <c r="C23" s="24">
        <v>1000</v>
      </c>
      <c r="D23" s="67" t="s">
        <v>51</v>
      </c>
      <c r="E23" s="3"/>
      <c r="F23" s="8">
        <v>0</v>
      </c>
      <c r="G23" s="47">
        <f t="shared" si="5"/>
        <v>0</v>
      </c>
      <c r="H23" s="8">
        <v>0</v>
      </c>
      <c r="I23" s="17">
        <f t="shared" si="8"/>
        <v>0</v>
      </c>
      <c r="J23" s="53">
        <v>0</v>
      </c>
      <c r="K23" s="47">
        <f t="shared" si="14"/>
        <v>0</v>
      </c>
      <c r="L23" s="8">
        <v>0</v>
      </c>
      <c r="M23" s="17">
        <f t="shared" si="10"/>
        <v>0</v>
      </c>
      <c r="N23" s="53">
        <v>1</v>
      </c>
      <c r="O23" s="25">
        <f>E23*N23</f>
        <v>0</v>
      </c>
      <c r="P23" s="8">
        <v>0</v>
      </c>
      <c r="Q23" s="17">
        <f t="shared" si="12"/>
        <v>0</v>
      </c>
      <c r="R23" s="10">
        <f t="shared" si="6"/>
        <v>1</v>
      </c>
      <c r="S23" s="11">
        <f t="shared" si="7"/>
        <v>0</v>
      </c>
    </row>
    <row r="24" spans="1:19" ht="20.25" customHeight="1" x14ac:dyDescent="0.35">
      <c r="A24" s="22" t="s">
        <v>20</v>
      </c>
      <c r="B24" s="23" t="s">
        <v>26</v>
      </c>
      <c r="C24" s="24">
        <v>1000</v>
      </c>
      <c r="D24" s="67" t="s">
        <v>52</v>
      </c>
      <c r="E24" s="3"/>
      <c r="F24" s="8">
        <v>0</v>
      </c>
      <c r="G24" s="47">
        <f t="shared" si="5"/>
        <v>0</v>
      </c>
      <c r="H24" s="8">
        <v>0</v>
      </c>
      <c r="I24" s="17">
        <f t="shared" si="8"/>
        <v>0</v>
      </c>
      <c r="J24" s="53">
        <v>0</v>
      </c>
      <c r="K24" s="47">
        <f t="shared" si="14"/>
        <v>0</v>
      </c>
      <c r="L24" s="8">
        <v>0</v>
      </c>
      <c r="M24" s="17">
        <f t="shared" si="10"/>
        <v>0</v>
      </c>
      <c r="N24" s="53">
        <v>0</v>
      </c>
      <c r="O24" s="47">
        <f t="shared" ref="O24" si="15">E24*N24</f>
        <v>0</v>
      </c>
      <c r="P24" s="8">
        <v>1</v>
      </c>
      <c r="Q24" s="9">
        <f>E24*P24</f>
        <v>0</v>
      </c>
      <c r="R24" s="10">
        <f t="shared" si="6"/>
        <v>1</v>
      </c>
      <c r="S24" s="11">
        <f t="shared" si="7"/>
        <v>0</v>
      </c>
    </row>
    <row r="25" spans="1:19" ht="20.25" customHeight="1" thickBot="1" x14ac:dyDescent="0.4">
      <c r="A25" s="26" t="s">
        <v>21</v>
      </c>
      <c r="B25" s="27" t="s">
        <v>26</v>
      </c>
      <c r="C25" s="28">
        <v>1000</v>
      </c>
      <c r="D25" s="67" t="s">
        <v>53</v>
      </c>
      <c r="E25" s="4"/>
      <c r="F25" s="29">
        <v>0</v>
      </c>
      <c r="G25" s="48">
        <f t="shared" si="5"/>
        <v>0</v>
      </c>
      <c r="H25" s="29">
        <v>0</v>
      </c>
      <c r="I25" s="55">
        <f t="shared" si="8"/>
        <v>0</v>
      </c>
      <c r="J25" s="54">
        <v>0</v>
      </c>
      <c r="K25" s="48">
        <f t="shared" si="14"/>
        <v>0</v>
      </c>
      <c r="L25" s="29">
        <v>0</v>
      </c>
      <c r="M25" s="55">
        <f>E25*L25</f>
        <v>0</v>
      </c>
      <c r="N25" s="54">
        <v>0</v>
      </c>
      <c r="O25" s="48">
        <f>E25*N25</f>
        <v>0</v>
      </c>
      <c r="P25" s="29">
        <v>1</v>
      </c>
      <c r="Q25" s="30">
        <f>E25*P25</f>
        <v>0</v>
      </c>
      <c r="R25" s="31">
        <f t="shared" si="6"/>
        <v>1</v>
      </c>
      <c r="S25" s="32">
        <f t="shared" si="7"/>
        <v>0</v>
      </c>
    </row>
    <row r="26" spans="1:19" s="36" customFormat="1" ht="18" customHeight="1" thickBot="1" x14ac:dyDescent="0.4">
      <c r="A26" s="70" t="s">
        <v>39</v>
      </c>
      <c r="B26" s="71"/>
      <c r="C26" s="71"/>
      <c r="D26" s="71"/>
      <c r="E26" s="71"/>
      <c r="F26" s="33">
        <f t="shared" ref="F26:S26" si="16">SUM(F7:F25)</f>
        <v>4</v>
      </c>
      <c r="G26" s="49">
        <f t="shared" si="16"/>
        <v>0</v>
      </c>
      <c r="H26" s="33">
        <f t="shared" si="16"/>
        <v>4</v>
      </c>
      <c r="I26" s="34">
        <f t="shared" si="16"/>
        <v>0</v>
      </c>
      <c r="J26" s="35">
        <f t="shared" si="16"/>
        <v>4</v>
      </c>
      <c r="K26" s="49">
        <f t="shared" si="16"/>
        <v>0</v>
      </c>
      <c r="L26" s="33">
        <f t="shared" si="16"/>
        <v>0</v>
      </c>
      <c r="M26" s="46">
        <f t="shared" si="16"/>
        <v>0</v>
      </c>
      <c r="N26" s="35">
        <f t="shared" si="16"/>
        <v>4</v>
      </c>
      <c r="O26" s="49">
        <f t="shared" si="16"/>
        <v>0</v>
      </c>
      <c r="P26" s="33">
        <f t="shared" si="16"/>
        <v>3</v>
      </c>
      <c r="Q26" s="34">
        <f t="shared" si="16"/>
        <v>0</v>
      </c>
      <c r="R26" s="35">
        <f t="shared" si="16"/>
        <v>19</v>
      </c>
      <c r="S26" s="34">
        <f t="shared" si="16"/>
        <v>0</v>
      </c>
    </row>
    <row r="27" spans="1:19" s="36" customFormat="1" ht="18" customHeight="1" thickBot="1" x14ac:dyDescent="0.4">
      <c r="A27" s="72" t="s">
        <v>40</v>
      </c>
      <c r="B27" s="73"/>
      <c r="C27" s="73"/>
      <c r="D27" s="73"/>
      <c r="E27" s="73"/>
      <c r="F27" s="37">
        <f>F26</f>
        <v>4</v>
      </c>
      <c r="G27" s="50">
        <f>G26*1.2</f>
        <v>0</v>
      </c>
      <c r="H27" s="37">
        <f t="shared" ref="H27" si="17">H26</f>
        <v>4</v>
      </c>
      <c r="I27" s="38">
        <f t="shared" ref="I27" si="18">I26*1.2</f>
        <v>0</v>
      </c>
      <c r="J27" s="39">
        <f t="shared" ref="J27" si="19">J26</f>
        <v>4</v>
      </c>
      <c r="K27" s="50">
        <f t="shared" ref="K27" si="20">K26*1.2</f>
        <v>0</v>
      </c>
      <c r="L27" s="37">
        <f t="shared" ref="L27" si="21">L26</f>
        <v>0</v>
      </c>
      <c r="M27" s="38">
        <f t="shared" ref="M27" si="22">M26*1.2</f>
        <v>0</v>
      </c>
      <c r="N27" s="39">
        <f t="shared" ref="N27" si="23">N26</f>
        <v>4</v>
      </c>
      <c r="O27" s="50">
        <f t="shared" ref="O27" si="24">O26*1.2</f>
        <v>0</v>
      </c>
      <c r="P27" s="37">
        <f t="shared" ref="P27" si="25">P26</f>
        <v>3</v>
      </c>
      <c r="Q27" s="38">
        <f t="shared" ref="Q27" si="26">Q26*1.2</f>
        <v>0</v>
      </c>
      <c r="R27" s="39">
        <f>R26</f>
        <v>19</v>
      </c>
      <c r="S27" s="38">
        <f>S26*1.2</f>
        <v>0</v>
      </c>
    </row>
    <row r="31" spans="1:19" s="36" customFormat="1" x14ac:dyDescent="0.35">
      <c r="A31" s="64"/>
      <c r="C31" s="65"/>
      <c r="D31" s="2" t="s">
        <v>14</v>
      </c>
      <c r="E31" s="66"/>
      <c r="F31" s="90" t="s">
        <v>15</v>
      </c>
      <c r="G31" s="90"/>
      <c r="H31" s="64"/>
      <c r="J31" s="64"/>
    </row>
    <row r="32" spans="1:19" s="36" customFormat="1" x14ac:dyDescent="0.35">
      <c r="A32" s="64"/>
      <c r="C32" s="65"/>
      <c r="D32" s="1"/>
      <c r="E32" s="5" t="s">
        <v>38</v>
      </c>
      <c r="F32" s="1"/>
      <c r="H32" s="64"/>
      <c r="J32" s="64"/>
    </row>
  </sheetData>
  <mergeCells count="18">
    <mergeCell ref="R2:S2"/>
    <mergeCell ref="R1:S1"/>
    <mergeCell ref="F31:G31"/>
    <mergeCell ref="P4:Q4"/>
    <mergeCell ref="R4:S4"/>
    <mergeCell ref="A26:E26"/>
    <mergeCell ref="A27:E27"/>
    <mergeCell ref="A3:S3"/>
    <mergeCell ref="F4:G4"/>
    <mergeCell ref="H4:I4"/>
    <mergeCell ref="J4:K4"/>
    <mergeCell ref="L4:M4"/>
    <mergeCell ref="N4:O4"/>
    <mergeCell ref="A4:A5"/>
    <mergeCell ref="B4:B5"/>
    <mergeCell ref="C4:C5"/>
    <mergeCell ref="D4:D5"/>
    <mergeCell ref="E4:E5"/>
  </mergeCells>
  <conditionalFormatting sqref="D7">
    <cfRule type="duplicateValues" dxfId="37" priority="37"/>
    <cfRule type="duplicateValues" dxfId="36" priority="38"/>
  </conditionalFormatting>
  <conditionalFormatting sqref="D8">
    <cfRule type="duplicateValues" dxfId="35" priority="35"/>
    <cfRule type="duplicateValues" dxfId="34" priority="36"/>
  </conditionalFormatting>
  <conditionalFormatting sqref="D9">
    <cfRule type="duplicateValues" dxfId="33" priority="33"/>
    <cfRule type="duplicateValues" dxfId="32" priority="34"/>
  </conditionalFormatting>
  <conditionalFormatting sqref="D10">
    <cfRule type="duplicateValues" dxfId="31" priority="31"/>
    <cfRule type="duplicateValues" dxfId="30" priority="32"/>
  </conditionalFormatting>
  <conditionalFormatting sqref="D11">
    <cfRule type="duplicateValues" dxfId="29" priority="29"/>
    <cfRule type="duplicateValues" dxfId="28" priority="30"/>
  </conditionalFormatting>
  <conditionalFormatting sqref="D12">
    <cfRule type="duplicateValues" dxfId="27" priority="27"/>
    <cfRule type="duplicateValues" dxfId="26" priority="28"/>
  </conditionalFormatting>
  <conditionalFormatting sqref="D13">
    <cfRule type="duplicateValues" dxfId="25" priority="25"/>
    <cfRule type="duplicateValues" dxfId="24" priority="26"/>
  </conditionalFormatting>
  <conditionalFormatting sqref="D14">
    <cfRule type="duplicateValues" dxfId="23" priority="23"/>
    <cfRule type="duplicateValues" dxfId="22" priority="24"/>
  </conditionalFormatting>
  <conditionalFormatting sqref="D15">
    <cfRule type="duplicateValues" dxfId="21" priority="21"/>
    <cfRule type="duplicateValues" dxfId="20" priority="22"/>
  </conditionalFormatting>
  <conditionalFormatting sqref="D16">
    <cfRule type="duplicateValues" dxfId="19" priority="19"/>
    <cfRule type="duplicateValues" dxfId="18" priority="20"/>
  </conditionalFormatting>
  <conditionalFormatting sqref="D17">
    <cfRule type="duplicateValues" dxfId="17" priority="17"/>
    <cfRule type="duplicateValues" dxfId="16" priority="18"/>
  </conditionalFormatting>
  <conditionalFormatting sqref="D18">
    <cfRule type="duplicateValues" dxfId="15" priority="15"/>
    <cfRule type="duplicateValues" dxfId="14" priority="16"/>
  </conditionalFormatting>
  <conditionalFormatting sqref="D19">
    <cfRule type="duplicateValues" dxfId="13" priority="13"/>
    <cfRule type="duplicateValues" dxfId="12" priority="14"/>
  </conditionalFormatting>
  <conditionalFormatting sqref="D20">
    <cfRule type="duplicateValues" dxfId="11" priority="11"/>
    <cfRule type="duplicateValues" dxfId="10" priority="12"/>
  </conditionalFormatting>
  <conditionalFormatting sqref="D21">
    <cfRule type="duplicateValues" dxfId="9" priority="9"/>
    <cfRule type="duplicateValues" dxfId="8" priority="10"/>
  </conditionalFormatting>
  <conditionalFormatting sqref="D22">
    <cfRule type="duplicateValues" dxfId="7" priority="7"/>
    <cfRule type="duplicateValues" dxfId="6" priority="8"/>
  </conditionalFormatting>
  <conditionalFormatting sqref="D23">
    <cfRule type="duplicateValues" dxfId="5" priority="5"/>
    <cfRule type="duplicateValues" dxfId="4" priority="6"/>
  </conditionalFormatting>
  <conditionalFormatting sqref="D24">
    <cfRule type="duplicateValues" dxfId="3" priority="3"/>
    <cfRule type="duplicateValues" dxfId="2" priority="4"/>
  </conditionalFormatting>
  <conditionalFormatting sqref="D25">
    <cfRule type="duplicateValues" dxfId="1" priority="1"/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</vt:lpstr>
    </vt:vector>
  </TitlesOfParts>
  <Company>АО «НК «Нефтиса»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Рольнов Александр Владимирович</dc:creator>
  <cp:lastModifiedBy>Хамидулин Саяр Гаярович</cp:lastModifiedBy>
  <cp:lastPrinted>2025-04-18T08:10:15Z</cp:lastPrinted>
  <dcterms:created xsi:type="dcterms:W3CDTF">2023-05-11T13:09:02Z</dcterms:created>
  <dcterms:modified xsi:type="dcterms:W3CDTF">2025-05-21T13:53:24Z</dcterms:modified>
</cp:coreProperties>
</file>